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055" windowHeight="6705" activeTab="0"/>
  </bookViews>
  <sheets>
    <sheet name="Sheet1" sheetId="1" r:id="rId1"/>
    <sheet name="Sheet2" sheetId="2" r:id="rId2"/>
    <sheet name="Sheet3" sheetId="3" r:id="rId3"/>
    <sheet name="Macronix Proprietary" sheetId="4" r:id="rId4"/>
  </sheets>
  <definedNames>
    <definedName name="_xlnm.Print_Area" localSheetId="0">'Sheet1'!$A$1:$X$64</definedName>
  </definedNames>
  <calcPr fullCalcOnLoad="1"/>
</workbook>
</file>

<file path=xl/sharedStrings.xml><?xml version="1.0" encoding="utf-8"?>
<sst xmlns="http://schemas.openxmlformats.org/spreadsheetml/2006/main" count="134" uniqueCount="88">
  <si>
    <t>白＋保</t>
  </si>
  <si>
    <t>檸＋保</t>
  </si>
  <si>
    <t>蛋</t>
  </si>
  <si>
    <t>檸→白</t>
  </si>
  <si>
    <t>白→檸</t>
  </si>
  <si>
    <t>白檸混</t>
  </si>
  <si>
    <t>檸３／３</t>
  </si>
  <si>
    <t>檸２／３</t>
  </si>
  <si>
    <t>檸１／３</t>
  </si>
  <si>
    <t>氧</t>
  </si>
  <si>
    <t>氧</t>
  </si>
  <si>
    <t>二氧化碳</t>
  </si>
  <si>
    <t>少氧</t>
  </si>
  <si>
    <t>3603L</t>
  </si>
  <si>
    <t>3605L</t>
  </si>
  <si>
    <t>3606R</t>
  </si>
  <si>
    <t>3607R</t>
  </si>
  <si>
    <t>3610L</t>
  </si>
  <si>
    <t>3611L</t>
  </si>
  <si>
    <t>3612R</t>
  </si>
  <si>
    <t>3613R</t>
  </si>
  <si>
    <t>3616L</t>
  </si>
  <si>
    <t>3617L</t>
  </si>
  <si>
    <t>3618R</t>
  </si>
  <si>
    <t>3619R</t>
  </si>
  <si>
    <t>3621L</t>
  </si>
  <si>
    <t>3622L</t>
  </si>
  <si>
    <t>3623R</t>
  </si>
  <si>
    <t>3625R</t>
  </si>
  <si>
    <t>3626L</t>
  </si>
  <si>
    <t>3627L</t>
  </si>
  <si>
    <t>3628R</t>
  </si>
  <si>
    <t>3629R</t>
  </si>
  <si>
    <t>3630L</t>
  </si>
  <si>
    <t>3631L</t>
  </si>
  <si>
    <t>3632L</t>
  </si>
  <si>
    <t>3633R</t>
  </si>
  <si>
    <t>3634R</t>
  </si>
  <si>
    <t>3635L</t>
  </si>
  <si>
    <t>3636L</t>
  </si>
  <si>
    <t>3637R</t>
  </si>
  <si>
    <t>3638R</t>
  </si>
  <si>
    <t>3639L</t>
  </si>
  <si>
    <t>3640L</t>
  </si>
  <si>
    <t>3641R</t>
  </si>
  <si>
    <t>3642R</t>
  </si>
  <si>
    <t>3644R</t>
  </si>
  <si>
    <t>3645R</t>
  </si>
  <si>
    <t>3646L</t>
  </si>
  <si>
    <t>3647L</t>
  </si>
  <si>
    <t>3648R</t>
  </si>
  <si>
    <t>3649R</t>
  </si>
  <si>
    <t>3670L</t>
  </si>
  <si>
    <t>3671L</t>
  </si>
  <si>
    <t>3672R</t>
  </si>
  <si>
    <t>3673R</t>
  </si>
  <si>
    <t>3674R</t>
  </si>
  <si>
    <t>3675R</t>
  </si>
  <si>
    <t>3681L</t>
  </si>
  <si>
    <t>3682L</t>
  </si>
  <si>
    <t>3683L</t>
  </si>
  <si>
    <t>3684L</t>
  </si>
  <si>
    <t>3685R</t>
  </si>
  <si>
    <t>3686R</t>
  </si>
  <si>
    <t>3687L</t>
  </si>
  <si>
    <t>3688L</t>
  </si>
  <si>
    <t>3689L</t>
  </si>
  <si>
    <t>3690L</t>
  </si>
  <si>
    <t>3691R</t>
  </si>
  <si>
    <t>3692R</t>
  </si>
  <si>
    <t>3693L</t>
  </si>
  <si>
    <t>3694L</t>
  </si>
  <si>
    <t>3695L</t>
  </si>
  <si>
    <t>3696L</t>
  </si>
  <si>
    <t>3697R</t>
  </si>
  <si>
    <t>3698R</t>
  </si>
  <si>
    <t>3699L</t>
  </si>
  <si>
    <t>3700L</t>
  </si>
  <si>
    <t>3701L</t>
  </si>
  <si>
    <t>3702L</t>
  </si>
  <si>
    <t>3703R</t>
  </si>
  <si>
    <t>3704R</t>
  </si>
  <si>
    <t>膠帶</t>
  </si>
  <si>
    <t>保鮮膜</t>
  </si>
  <si>
    <t>對○</t>
  </si>
  <si>
    <t>對×</t>
  </si>
  <si>
    <t>Warning : Not allow to edit for this worksheet.</t>
  </si>
  <si>
    <t xml:space="preserve">                  This worksheet is used for security labeling only.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</si>
</sst>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);[Red]\(0.0000\)"/>
    <numFmt numFmtId="178" formatCode="0.00_);[Red]\(0.00\)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Times New Roman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tted"/>
    </border>
    <border>
      <left style="thin"/>
      <right style="medium"/>
      <top style="dotted"/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0" xfId="0" applyNumberFormat="1" applyAlignment="1">
      <alignment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8" xfId="0" applyNumberFormat="1" applyBorder="1" applyAlignment="1">
      <alignment horizontal="center" vertical="center"/>
    </xf>
    <xf numFmtId="178" fontId="0" fillId="0" borderId="70" xfId="0" applyNumberFormat="1" applyBorder="1" applyAlignment="1">
      <alignment horizontal="center" vertical="center"/>
    </xf>
    <xf numFmtId="178" fontId="0" fillId="0" borderId="64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177" fontId="0" fillId="0" borderId="78" xfId="0" applyNumberFormat="1" applyBorder="1" applyAlignment="1">
      <alignment horizontal="center" vertical="center"/>
    </xf>
    <xf numFmtId="177" fontId="0" fillId="0" borderId="79" xfId="0" applyNumberFormat="1" applyBorder="1" applyAlignment="1">
      <alignment horizontal="center" vertical="center"/>
    </xf>
    <xf numFmtId="177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5" max="5" width="9.00390625" style="67" customWidth="1"/>
    <col min="11" max="11" width="9.00390625" style="67" customWidth="1"/>
    <col min="17" max="17" width="9.00390625" style="67" customWidth="1"/>
    <col min="18" max="18" width="9.00390625" style="82" customWidth="1"/>
    <col min="23" max="23" width="9.00390625" style="67" customWidth="1"/>
    <col min="24" max="24" width="9.00390625" style="89" customWidth="1"/>
  </cols>
  <sheetData>
    <row r="1" spans="1:25" ht="16.5">
      <c r="A1" s="5" t="s">
        <v>6</v>
      </c>
      <c r="B1" s="6" t="s">
        <v>25</v>
      </c>
      <c r="C1" s="7">
        <v>9658</v>
      </c>
      <c r="D1" s="8">
        <v>183508</v>
      </c>
      <c r="E1" s="60">
        <f>+C1/D1</f>
        <v>0.05262985809882948</v>
      </c>
      <c r="F1" s="90">
        <f>0.25*(E1+E2+E3+E4)</f>
        <v>0.2511459637113392</v>
      </c>
      <c r="G1" s="2"/>
      <c r="H1" s="6">
        <v>3662</v>
      </c>
      <c r="I1" s="7">
        <v>4183</v>
      </c>
      <c r="J1" s="8">
        <v>47031</v>
      </c>
      <c r="K1" s="60">
        <f>+I1/J1</f>
        <v>0.0889413365652442</v>
      </c>
      <c r="L1" s="90">
        <f>0.25*(K1+K2+K3+K4)</f>
        <v>0.28958227252385704</v>
      </c>
      <c r="M1" s="2"/>
      <c r="N1" s="6"/>
      <c r="O1" s="9"/>
      <c r="P1" s="8"/>
      <c r="Q1" s="60"/>
      <c r="R1" s="75"/>
      <c r="S1" s="2"/>
      <c r="T1" s="6"/>
      <c r="U1" s="7"/>
      <c r="V1" s="8"/>
      <c r="W1" s="68"/>
      <c r="X1" s="83"/>
      <c r="Y1" s="1"/>
    </row>
    <row r="2" spans="1:25" ht="16.5">
      <c r="A2" s="10" t="s">
        <v>6</v>
      </c>
      <c r="B2" s="11" t="s">
        <v>26</v>
      </c>
      <c r="C2" s="12">
        <v>13936</v>
      </c>
      <c r="D2" s="13">
        <v>193738</v>
      </c>
      <c r="E2" s="61">
        <f aca="true" t="shared" si="0" ref="E2:E39">+C2/D2</f>
        <v>0.0719321970909166</v>
      </c>
      <c r="F2" s="91"/>
      <c r="G2" s="3"/>
      <c r="H2" s="11">
        <v>3663</v>
      </c>
      <c r="I2" s="12">
        <v>3138</v>
      </c>
      <c r="J2" s="13">
        <v>47819</v>
      </c>
      <c r="K2" s="61">
        <f aca="true" t="shared" si="1" ref="K2:K63">+I2/J2</f>
        <v>0.06562245132687844</v>
      </c>
      <c r="L2" s="91"/>
      <c r="M2" s="3"/>
      <c r="N2" s="11"/>
      <c r="O2" s="14"/>
      <c r="P2" s="13"/>
      <c r="Q2" s="61"/>
      <c r="R2" s="76"/>
      <c r="S2" s="3"/>
      <c r="T2" s="11"/>
      <c r="U2" s="12"/>
      <c r="V2" s="13"/>
      <c r="W2" s="69"/>
      <c r="X2" s="84"/>
      <c r="Y2" s="1"/>
    </row>
    <row r="3" spans="1:25" ht="16.5">
      <c r="A3" s="10" t="s">
        <v>6</v>
      </c>
      <c r="B3" s="11" t="s">
        <v>27</v>
      </c>
      <c r="C3" s="12">
        <v>14278</v>
      </c>
      <c r="D3" s="13">
        <v>219786</v>
      </c>
      <c r="E3" s="61">
        <f t="shared" si="0"/>
        <v>0.0649631914680644</v>
      </c>
      <c r="F3" s="91"/>
      <c r="G3" s="3"/>
      <c r="H3" s="11">
        <v>3664</v>
      </c>
      <c r="I3" s="12">
        <v>6309</v>
      </c>
      <c r="J3" s="13">
        <v>13729</v>
      </c>
      <c r="K3" s="61">
        <f t="shared" si="1"/>
        <v>0.4595382038021706</v>
      </c>
      <c r="L3" s="91"/>
      <c r="M3" s="3"/>
      <c r="N3" s="11"/>
      <c r="O3" s="14"/>
      <c r="P3" s="13"/>
      <c r="Q3" s="61"/>
      <c r="R3" s="76"/>
      <c r="S3" s="3"/>
      <c r="T3" s="11"/>
      <c r="U3" s="12"/>
      <c r="V3" s="13"/>
      <c r="W3" s="69"/>
      <c r="X3" s="84"/>
      <c r="Y3" s="1"/>
    </row>
    <row r="4" spans="1:25" ht="16.5">
      <c r="A4" s="15" t="s">
        <v>6</v>
      </c>
      <c r="B4" s="16" t="s">
        <v>28</v>
      </c>
      <c r="C4" s="17">
        <v>23155</v>
      </c>
      <c r="D4" s="18">
        <v>28409</v>
      </c>
      <c r="E4" s="62">
        <f t="shared" si="0"/>
        <v>0.8150586081875462</v>
      </c>
      <c r="F4" s="92"/>
      <c r="G4" s="19"/>
      <c r="H4" s="16">
        <v>3665</v>
      </c>
      <c r="I4" s="17">
        <v>31077</v>
      </c>
      <c r="J4" s="18">
        <v>57103</v>
      </c>
      <c r="K4" s="62">
        <f t="shared" si="1"/>
        <v>0.5442270984011348</v>
      </c>
      <c r="L4" s="92"/>
      <c r="M4" s="19"/>
      <c r="N4" s="16"/>
      <c r="O4" s="20"/>
      <c r="P4" s="18"/>
      <c r="Q4" s="62"/>
      <c r="R4" s="77"/>
      <c r="S4" s="19"/>
      <c r="T4" s="16"/>
      <c r="U4" s="17"/>
      <c r="V4" s="18"/>
      <c r="W4" s="70"/>
      <c r="X4" s="85"/>
      <c r="Y4" s="1"/>
    </row>
    <row r="5" spans="1:25" ht="16.5">
      <c r="A5" s="21" t="s">
        <v>7</v>
      </c>
      <c r="B5" s="22" t="s">
        <v>29</v>
      </c>
      <c r="C5" s="23">
        <v>12283</v>
      </c>
      <c r="D5" s="24">
        <v>230209</v>
      </c>
      <c r="E5" s="63">
        <f t="shared" si="0"/>
        <v>0.05335586358482944</v>
      </c>
      <c r="F5" s="93">
        <f>0.25*(E5+E6+E7+E8)</f>
        <v>0.07291027587082256</v>
      </c>
      <c r="G5" s="25"/>
      <c r="H5" s="22"/>
      <c r="I5" s="23"/>
      <c r="J5" s="24"/>
      <c r="K5" s="63"/>
      <c r="L5" s="55"/>
      <c r="M5" s="25"/>
      <c r="N5" s="22"/>
      <c r="O5" s="26"/>
      <c r="P5" s="24"/>
      <c r="Q5" s="63"/>
      <c r="R5" s="78"/>
      <c r="S5" s="25"/>
      <c r="T5" s="22"/>
      <c r="U5" s="23"/>
      <c r="V5" s="24"/>
      <c r="W5" s="71"/>
      <c r="X5" s="86"/>
      <c r="Y5" s="1"/>
    </row>
    <row r="6" spans="1:25" ht="16.5">
      <c r="A6" s="10" t="s">
        <v>7</v>
      </c>
      <c r="B6" s="11" t="s">
        <v>30</v>
      </c>
      <c r="C6" s="12">
        <v>21779</v>
      </c>
      <c r="D6" s="13">
        <v>225670</v>
      </c>
      <c r="E6" s="61">
        <f t="shared" si="0"/>
        <v>0.09650817565471706</v>
      </c>
      <c r="F6" s="91"/>
      <c r="G6" s="3"/>
      <c r="H6" s="11"/>
      <c r="I6" s="12"/>
      <c r="J6" s="13"/>
      <c r="K6" s="61"/>
      <c r="L6" s="56"/>
      <c r="M6" s="3"/>
      <c r="N6" s="11"/>
      <c r="O6" s="14"/>
      <c r="P6" s="13"/>
      <c r="Q6" s="61"/>
      <c r="R6" s="76"/>
      <c r="S6" s="3"/>
      <c r="T6" s="11"/>
      <c r="U6" s="12"/>
      <c r="V6" s="13"/>
      <c r="W6" s="69"/>
      <c r="X6" s="84"/>
      <c r="Y6" s="1"/>
    </row>
    <row r="7" spans="1:25" ht="16.5">
      <c r="A7" s="10" t="s">
        <v>7</v>
      </c>
      <c r="B7" s="11" t="s">
        <v>31</v>
      </c>
      <c r="C7" s="12">
        <v>13573</v>
      </c>
      <c r="D7" s="13">
        <v>225741</v>
      </c>
      <c r="E7" s="61">
        <f t="shared" si="0"/>
        <v>0.060126428074651926</v>
      </c>
      <c r="F7" s="91"/>
      <c r="G7" s="3"/>
      <c r="H7" s="11"/>
      <c r="I7" s="12"/>
      <c r="J7" s="13"/>
      <c r="K7" s="61"/>
      <c r="L7" s="56"/>
      <c r="M7" s="3"/>
      <c r="N7" s="11"/>
      <c r="O7" s="14"/>
      <c r="P7" s="13"/>
      <c r="Q7" s="61"/>
      <c r="R7" s="76"/>
      <c r="S7" s="3"/>
      <c r="T7" s="11"/>
      <c r="U7" s="12"/>
      <c r="V7" s="13"/>
      <c r="W7" s="69"/>
      <c r="X7" s="84"/>
      <c r="Y7" s="1"/>
    </row>
    <row r="8" spans="1:25" ht="16.5">
      <c r="A8" s="15" t="s">
        <v>7</v>
      </c>
      <c r="B8" s="16" t="s">
        <v>32</v>
      </c>
      <c r="C8" s="17">
        <v>17513</v>
      </c>
      <c r="D8" s="18">
        <v>214487</v>
      </c>
      <c r="E8" s="62">
        <f t="shared" si="0"/>
        <v>0.08165063616909184</v>
      </c>
      <c r="F8" s="92"/>
      <c r="G8" s="19"/>
      <c r="H8" s="16"/>
      <c r="I8" s="17"/>
      <c r="J8" s="18"/>
      <c r="K8" s="62"/>
      <c r="L8" s="57"/>
      <c r="M8" s="19"/>
      <c r="N8" s="16"/>
      <c r="O8" s="20"/>
      <c r="P8" s="18"/>
      <c r="Q8" s="62"/>
      <c r="R8" s="77"/>
      <c r="S8" s="19"/>
      <c r="T8" s="16"/>
      <c r="U8" s="17"/>
      <c r="V8" s="18"/>
      <c r="W8" s="70"/>
      <c r="X8" s="85"/>
      <c r="Y8" s="1"/>
    </row>
    <row r="9" spans="1:25" ht="16.5">
      <c r="A9" s="21" t="s">
        <v>8</v>
      </c>
      <c r="B9" s="22" t="s">
        <v>33</v>
      </c>
      <c r="C9" s="23">
        <v>73195</v>
      </c>
      <c r="D9" s="24">
        <v>209412</v>
      </c>
      <c r="E9" s="63">
        <f t="shared" si="0"/>
        <v>0.3495262926670869</v>
      </c>
      <c r="F9" s="93">
        <f>0.2*(E9+E10+E11+E12+E13)</f>
        <v>0.14668603778576791</v>
      </c>
      <c r="G9" s="25"/>
      <c r="H9" s="22"/>
      <c r="I9" s="23"/>
      <c r="J9" s="24"/>
      <c r="K9" s="63"/>
      <c r="L9" s="55"/>
      <c r="M9" s="25"/>
      <c r="N9" s="22"/>
      <c r="O9" s="26"/>
      <c r="P9" s="24"/>
      <c r="Q9" s="63"/>
      <c r="R9" s="78"/>
      <c r="S9" s="25"/>
      <c r="T9" s="22"/>
      <c r="U9" s="23"/>
      <c r="V9" s="24"/>
      <c r="W9" s="71"/>
      <c r="X9" s="86"/>
      <c r="Y9" s="1"/>
    </row>
    <row r="10" spans="1:25" ht="16.5">
      <c r="A10" s="10" t="s">
        <v>8</v>
      </c>
      <c r="B10" s="11" t="s">
        <v>34</v>
      </c>
      <c r="C10" s="12">
        <v>4773</v>
      </c>
      <c r="D10" s="13">
        <v>203100</v>
      </c>
      <c r="E10" s="61">
        <f t="shared" si="0"/>
        <v>0.023500738552437225</v>
      </c>
      <c r="F10" s="91"/>
      <c r="G10" s="3"/>
      <c r="H10" s="11"/>
      <c r="I10" s="12"/>
      <c r="J10" s="13"/>
      <c r="K10" s="61"/>
      <c r="L10" s="56"/>
      <c r="M10" s="3"/>
      <c r="N10" s="11"/>
      <c r="O10" s="14"/>
      <c r="P10" s="13"/>
      <c r="Q10" s="61"/>
      <c r="R10" s="76"/>
      <c r="S10" s="3"/>
      <c r="T10" s="11"/>
      <c r="U10" s="12"/>
      <c r="V10" s="13"/>
      <c r="W10" s="69"/>
      <c r="X10" s="84"/>
      <c r="Y10" s="1"/>
    </row>
    <row r="11" spans="1:25" ht="16.5">
      <c r="A11" s="10" t="s">
        <v>8</v>
      </c>
      <c r="B11" s="11" t="s">
        <v>35</v>
      </c>
      <c r="C11" s="12">
        <v>55517</v>
      </c>
      <c r="D11" s="13">
        <v>197888</v>
      </c>
      <c r="E11" s="61">
        <f t="shared" si="0"/>
        <v>0.2805475824708926</v>
      </c>
      <c r="F11" s="91"/>
      <c r="G11" s="3"/>
      <c r="H11" s="11"/>
      <c r="I11" s="12"/>
      <c r="J11" s="13"/>
      <c r="K11" s="61"/>
      <c r="L11" s="56"/>
      <c r="M11" s="3"/>
      <c r="N11" s="11"/>
      <c r="O11" s="14"/>
      <c r="P11" s="13"/>
      <c r="Q11" s="61"/>
      <c r="R11" s="76"/>
      <c r="S11" s="3"/>
      <c r="T11" s="11"/>
      <c r="U11" s="12"/>
      <c r="V11" s="13"/>
      <c r="W11" s="69"/>
      <c r="X11" s="84"/>
      <c r="Y11" s="1"/>
    </row>
    <row r="12" spans="1:25" ht="16.5">
      <c r="A12" s="10" t="s">
        <v>8</v>
      </c>
      <c r="B12" s="11" t="s">
        <v>36</v>
      </c>
      <c r="C12" s="12">
        <v>7438</v>
      </c>
      <c r="D12" s="13">
        <v>214031</v>
      </c>
      <c r="E12" s="61">
        <f t="shared" si="0"/>
        <v>0.034751975181165344</v>
      </c>
      <c r="F12" s="91"/>
      <c r="G12" s="3"/>
      <c r="H12" s="11"/>
      <c r="I12" s="12"/>
      <c r="J12" s="13"/>
      <c r="K12" s="61"/>
      <c r="L12" s="56"/>
      <c r="M12" s="3"/>
      <c r="N12" s="11"/>
      <c r="O12" s="14"/>
      <c r="P12" s="13"/>
      <c r="Q12" s="61"/>
      <c r="R12" s="76"/>
      <c r="S12" s="3"/>
      <c r="T12" s="11"/>
      <c r="U12" s="12"/>
      <c r="V12" s="13"/>
      <c r="W12" s="69"/>
      <c r="X12" s="84"/>
      <c r="Y12" s="1"/>
    </row>
    <row r="13" spans="1:25" ht="17.25" thickBot="1">
      <c r="A13" s="27" t="s">
        <v>8</v>
      </c>
      <c r="B13" s="28" t="s">
        <v>37</v>
      </c>
      <c r="C13" s="29">
        <v>10083</v>
      </c>
      <c r="D13" s="30">
        <v>223552</v>
      </c>
      <c r="E13" s="64">
        <f t="shared" si="0"/>
        <v>0.04510360005725737</v>
      </c>
      <c r="F13" s="94"/>
      <c r="G13" s="31"/>
      <c r="H13" s="28"/>
      <c r="I13" s="29"/>
      <c r="J13" s="30"/>
      <c r="K13" s="64"/>
      <c r="L13" s="58"/>
      <c r="M13" s="31"/>
      <c r="N13" s="28"/>
      <c r="O13" s="32"/>
      <c r="P13" s="30"/>
      <c r="Q13" s="64"/>
      <c r="R13" s="79"/>
      <c r="S13" s="31"/>
      <c r="T13" s="28"/>
      <c r="U13" s="29"/>
      <c r="V13" s="30"/>
      <c r="W13" s="72"/>
      <c r="X13" s="87"/>
      <c r="Y13" s="1"/>
    </row>
    <row r="14" spans="1:25" ht="17.25" thickTop="1">
      <c r="A14" s="33" t="s">
        <v>2</v>
      </c>
      <c r="B14" s="34" t="s">
        <v>13</v>
      </c>
      <c r="C14" s="35">
        <v>75261</v>
      </c>
      <c r="D14" s="36">
        <v>191217</v>
      </c>
      <c r="E14" s="65">
        <f t="shared" si="0"/>
        <v>0.39358948210671646</v>
      </c>
      <c r="F14" s="95">
        <f>0.25*(E14+E15+E16+E17)</f>
        <v>0.24479457140848498</v>
      </c>
      <c r="G14" s="37"/>
      <c r="H14" s="34"/>
      <c r="I14" s="35"/>
      <c r="J14" s="36"/>
      <c r="K14" s="65"/>
      <c r="L14" s="59"/>
      <c r="M14" s="37"/>
      <c r="N14" s="34"/>
      <c r="O14" s="38"/>
      <c r="P14" s="36"/>
      <c r="Q14" s="65"/>
      <c r="R14" s="80"/>
      <c r="S14" s="37"/>
      <c r="T14" s="34"/>
      <c r="U14" s="35"/>
      <c r="V14" s="36"/>
      <c r="W14" s="73"/>
      <c r="X14" s="88"/>
      <c r="Y14" s="1"/>
    </row>
    <row r="15" spans="1:25" ht="16.5">
      <c r="A15" s="10" t="s">
        <v>2</v>
      </c>
      <c r="B15" s="11" t="s">
        <v>14</v>
      </c>
      <c r="C15" s="12">
        <v>120660</v>
      </c>
      <c r="D15" s="13">
        <v>217499</v>
      </c>
      <c r="E15" s="61">
        <f t="shared" si="0"/>
        <v>0.5547611713157302</v>
      </c>
      <c r="F15" s="91"/>
      <c r="G15" s="3"/>
      <c r="H15" s="11"/>
      <c r="I15" s="12"/>
      <c r="J15" s="13"/>
      <c r="K15" s="61"/>
      <c r="L15" s="56"/>
      <c r="M15" s="3"/>
      <c r="N15" s="11"/>
      <c r="O15" s="14"/>
      <c r="P15" s="13"/>
      <c r="Q15" s="61"/>
      <c r="R15" s="76"/>
      <c r="S15" s="3"/>
      <c r="T15" s="11"/>
      <c r="U15" s="12"/>
      <c r="V15" s="13"/>
      <c r="W15" s="69"/>
      <c r="X15" s="84"/>
      <c r="Y15" s="1"/>
    </row>
    <row r="16" spans="1:25" ht="16.5">
      <c r="A16" s="10" t="s">
        <v>2</v>
      </c>
      <c r="B16" s="11" t="s">
        <v>15</v>
      </c>
      <c r="C16" s="12">
        <v>5580</v>
      </c>
      <c r="D16" s="13">
        <v>217220</v>
      </c>
      <c r="E16" s="61">
        <f t="shared" si="0"/>
        <v>0.02568824233495995</v>
      </c>
      <c r="F16" s="91"/>
      <c r="G16" s="3"/>
      <c r="H16" s="11"/>
      <c r="I16" s="12"/>
      <c r="J16" s="13"/>
      <c r="K16" s="61"/>
      <c r="L16" s="56"/>
      <c r="M16" s="3"/>
      <c r="N16" s="11"/>
      <c r="O16" s="14"/>
      <c r="P16" s="13"/>
      <c r="Q16" s="61"/>
      <c r="R16" s="76"/>
      <c r="S16" s="3"/>
      <c r="T16" s="11"/>
      <c r="U16" s="12"/>
      <c r="V16" s="13"/>
      <c r="W16" s="69"/>
      <c r="X16" s="84"/>
      <c r="Y16" s="1"/>
    </row>
    <row r="17" spans="1:25" ht="17.25" thickBot="1">
      <c r="A17" s="27" t="s">
        <v>2</v>
      </c>
      <c r="B17" s="28" t="s">
        <v>16</v>
      </c>
      <c r="C17" s="29">
        <v>13309</v>
      </c>
      <c r="D17" s="30">
        <v>2589607</v>
      </c>
      <c r="E17" s="64">
        <f t="shared" si="0"/>
        <v>0.005139389876533389</v>
      </c>
      <c r="F17" s="94"/>
      <c r="G17" s="31"/>
      <c r="H17" s="28"/>
      <c r="I17" s="29"/>
      <c r="J17" s="30"/>
      <c r="K17" s="64"/>
      <c r="L17" s="58"/>
      <c r="M17" s="31"/>
      <c r="N17" s="28"/>
      <c r="O17" s="32"/>
      <c r="P17" s="30"/>
      <c r="Q17" s="64"/>
      <c r="R17" s="79"/>
      <c r="S17" s="31"/>
      <c r="T17" s="28"/>
      <c r="U17" s="29"/>
      <c r="V17" s="30"/>
      <c r="W17" s="72"/>
      <c r="X17" s="87"/>
      <c r="Y17" s="1"/>
    </row>
    <row r="18" spans="1:25" ht="17.25" thickTop="1">
      <c r="A18" s="33" t="s">
        <v>3</v>
      </c>
      <c r="B18" s="34" t="s">
        <v>17</v>
      </c>
      <c r="C18" s="35">
        <v>13011</v>
      </c>
      <c r="D18" s="36">
        <v>232238</v>
      </c>
      <c r="E18" s="65">
        <f t="shared" si="0"/>
        <v>0.05602442322100604</v>
      </c>
      <c r="F18" s="95">
        <f>0.25*(E18+E19+E20+E21)</f>
        <v>0.13037968123809682</v>
      </c>
      <c r="G18" s="37"/>
      <c r="H18" s="34"/>
      <c r="I18" s="35"/>
      <c r="J18" s="36"/>
      <c r="K18" s="65"/>
      <c r="L18" s="59"/>
      <c r="M18" s="37"/>
      <c r="N18" s="34"/>
      <c r="O18" s="38"/>
      <c r="P18" s="36"/>
      <c r="Q18" s="65"/>
      <c r="R18" s="80"/>
      <c r="S18" s="37"/>
      <c r="T18" s="34"/>
      <c r="U18" s="35"/>
      <c r="V18" s="36"/>
      <c r="W18" s="73"/>
      <c r="X18" s="88"/>
      <c r="Y18" s="1"/>
    </row>
    <row r="19" spans="1:25" ht="16.5">
      <c r="A19" s="10" t="s">
        <v>3</v>
      </c>
      <c r="B19" s="11" t="s">
        <v>18</v>
      </c>
      <c r="C19" s="12">
        <v>8911</v>
      </c>
      <c r="D19" s="13">
        <v>192956</v>
      </c>
      <c r="E19" s="61">
        <f t="shared" si="0"/>
        <v>0.04618151288376625</v>
      </c>
      <c r="F19" s="91"/>
      <c r="G19" s="3"/>
      <c r="H19" s="11"/>
      <c r="I19" s="12"/>
      <c r="J19" s="13"/>
      <c r="K19" s="61"/>
      <c r="L19" s="56"/>
      <c r="M19" s="3"/>
      <c r="N19" s="11"/>
      <c r="O19" s="14"/>
      <c r="P19" s="13"/>
      <c r="Q19" s="61"/>
      <c r="R19" s="76"/>
      <c r="S19" s="3"/>
      <c r="T19" s="11"/>
      <c r="U19" s="12"/>
      <c r="V19" s="13"/>
      <c r="W19" s="69"/>
      <c r="X19" s="84"/>
      <c r="Y19" s="1"/>
    </row>
    <row r="20" spans="1:25" ht="16.5">
      <c r="A20" s="10" t="s">
        <v>3</v>
      </c>
      <c r="B20" s="11" t="s">
        <v>19</v>
      </c>
      <c r="C20" s="12">
        <v>36266</v>
      </c>
      <c r="D20" s="13">
        <v>212351</v>
      </c>
      <c r="E20" s="61">
        <f t="shared" si="0"/>
        <v>0.1707832786283088</v>
      </c>
      <c r="F20" s="91"/>
      <c r="G20" s="3"/>
      <c r="H20" s="11"/>
      <c r="I20" s="12"/>
      <c r="J20" s="13"/>
      <c r="K20" s="61"/>
      <c r="L20" s="56"/>
      <c r="M20" s="3"/>
      <c r="N20" s="11"/>
      <c r="O20" s="14"/>
      <c r="P20" s="13"/>
      <c r="Q20" s="61"/>
      <c r="R20" s="76"/>
      <c r="S20" s="3"/>
      <c r="T20" s="11"/>
      <c r="U20" s="12"/>
      <c r="V20" s="13"/>
      <c r="W20" s="69"/>
      <c r="X20" s="84"/>
      <c r="Y20" s="1"/>
    </row>
    <row r="21" spans="1:25" ht="16.5">
      <c r="A21" s="15" t="s">
        <v>3</v>
      </c>
      <c r="B21" s="16" t="s">
        <v>20</v>
      </c>
      <c r="C21" s="17">
        <v>51971</v>
      </c>
      <c r="D21" s="18">
        <v>209114</v>
      </c>
      <c r="E21" s="62">
        <f t="shared" si="0"/>
        <v>0.24852951021930622</v>
      </c>
      <c r="F21" s="92"/>
      <c r="G21" s="19"/>
      <c r="H21" s="16"/>
      <c r="I21" s="17"/>
      <c r="J21" s="18"/>
      <c r="K21" s="62"/>
      <c r="L21" s="57"/>
      <c r="M21" s="19"/>
      <c r="N21" s="16"/>
      <c r="O21" s="20"/>
      <c r="P21" s="18"/>
      <c r="Q21" s="62"/>
      <c r="R21" s="77"/>
      <c r="S21" s="19"/>
      <c r="T21" s="16"/>
      <c r="U21" s="17"/>
      <c r="V21" s="18"/>
      <c r="W21" s="70"/>
      <c r="X21" s="85"/>
      <c r="Y21" s="1"/>
    </row>
    <row r="22" spans="1:25" ht="16.5">
      <c r="A22" s="21" t="s">
        <v>4</v>
      </c>
      <c r="B22" s="22">
        <v>3614</v>
      </c>
      <c r="C22" s="23">
        <v>11862</v>
      </c>
      <c r="D22" s="24">
        <v>270424</v>
      </c>
      <c r="E22" s="63">
        <f t="shared" si="0"/>
        <v>0.04386444990089637</v>
      </c>
      <c r="F22" s="93">
        <f>0.5*(E22+E23)</f>
        <v>0.04760451046680965</v>
      </c>
      <c r="G22" s="25"/>
      <c r="H22" s="22"/>
      <c r="I22" s="23"/>
      <c r="J22" s="24"/>
      <c r="K22" s="63"/>
      <c r="L22" s="55"/>
      <c r="M22" s="25"/>
      <c r="N22" s="22">
        <v>3676</v>
      </c>
      <c r="O22" s="26">
        <v>7922</v>
      </c>
      <c r="P22" s="24">
        <v>56393</v>
      </c>
      <c r="Q22" s="63">
        <f>+O22/P22</f>
        <v>0.1404784281737095</v>
      </c>
      <c r="R22" s="98">
        <f>0.5*(Q22+Q23)</f>
        <v>0.1688195510909678</v>
      </c>
      <c r="S22" s="25"/>
      <c r="T22" s="22"/>
      <c r="U22" s="23"/>
      <c r="V22" s="24"/>
      <c r="W22" s="111"/>
      <c r="X22" s="86"/>
      <c r="Y22" s="1"/>
    </row>
    <row r="23" spans="1:25" ht="16.5">
      <c r="A23" s="15" t="s">
        <v>4</v>
      </c>
      <c r="B23" s="16">
        <v>3615</v>
      </c>
      <c r="C23" s="17">
        <v>13119</v>
      </c>
      <c r="D23" s="18">
        <v>255509</v>
      </c>
      <c r="E23" s="62">
        <f>+C23/D23</f>
        <v>0.05134457103272292</v>
      </c>
      <c r="F23" s="92"/>
      <c r="G23" s="39"/>
      <c r="H23" s="16"/>
      <c r="I23" s="17"/>
      <c r="J23" s="18"/>
      <c r="K23" s="62"/>
      <c r="L23" s="57"/>
      <c r="M23" s="19"/>
      <c r="N23" s="16">
        <v>3677</v>
      </c>
      <c r="O23" s="20">
        <v>11888</v>
      </c>
      <c r="P23" s="18">
        <v>60296</v>
      </c>
      <c r="Q23" s="62">
        <f>+O23/P23</f>
        <v>0.1971606740082261</v>
      </c>
      <c r="R23" s="99"/>
      <c r="S23" s="19"/>
      <c r="T23" s="16"/>
      <c r="U23" s="17"/>
      <c r="V23" s="18"/>
      <c r="W23" s="112"/>
      <c r="X23" s="85"/>
      <c r="Y23" s="1"/>
    </row>
    <row r="24" spans="1:25" ht="16.5">
      <c r="A24" s="21" t="s">
        <v>5</v>
      </c>
      <c r="B24" s="22" t="s">
        <v>21</v>
      </c>
      <c r="C24" s="23">
        <v>39343</v>
      </c>
      <c r="D24" s="24">
        <v>200370</v>
      </c>
      <c r="E24" s="63">
        <f t="shared" si="0"/>
        <v>0.19635174926386187</v>
      </c>
      <c r="F24" s="93">
        <f>0.25*(E24+E25+E26+E27)</f>
        <v>0.34256099439518584</v>
      </c>
      <c r="G24" s="25"/>
      <c r="H24" s="22"/>
      <c r="I24" s="23"/>
      <c r="J24" s="24"/>
      <c r="K24" s="63"/>
      <c r="L24" s="55"/>
      <c r="M24" s="25"/>
      <c r="N24" s="22"/>
      <c r="O24" s="26"/>
      <c r="P24" s="24"/>
      <c r="Q24" s="63"/>
      <c r="R24" s="78"/>
      <c r="S24" s="25"/>
      <c r="T24" s="22"/>
      <c r="U24" s="23"/>
      <c r="V24" s="24"/>
      <c r="W24" s="111"/>
      <c r="X24" s="86"/>
      <c r="Y24" s="1"/>
    </row>
    <row r="25" spans="1:25" ht="16.5">
      <c r="A25" s="10" t="s">
        <v>5</v>
      </c>
      <c r="B25" s="11" t="s">
        <v>22</v>
      </c>
      <c r="C25" s="12">
        <v>194695</v>
      </c>
      <c r="D25" s="13">
        <v>200370</v>
      </c>
      <c r="E25" s="61">
        <f>+C25/D25</f>
        <v>0.9716773968158906</v>
      </c>
      <c r="F25" s="91"/>
      <c r="G25" s="40"/>
      <c r="H25" s="11"/>
      <c r="I25" s="12"/>
      <c r="J25" s="13"/>
      <c r="K25" s="61"/>
      <c r="L25" s="56"/>
      <c r="M25" s="3"/>
      <c r="N25" s="11"/>
      <c r="O25" s="14"/>
      <c r="P25" s="13"/>
      <c r="Q25" s="61"/>
      <c r="R25" s="76"/>
      <c r="S25" s="3"/>
      <c r="T25" s="11"/>
      <c r="U25" s="12"/>
      <c r="V25" s="13"/>
      <c r="W25" s="109"/>
      <c r="X25" s="84"/>
      <c r="Y25" s="1"/>
    </row>
    <row r="26" spans="1:25" ht="16.5">
      <c r="A26" s="10" t="s">
        <v>5</v>
      </c>
      <c r="B26" s="11" t="s">
        <v>23</v>
      </c>
      <c r="C26" s="12">
        <v>18287</v>
      </c>
      <c r="D26" s="13">
        <v>216874</v>
      </c>
      <c r="E26" s="61">
        <f t="shared" si="0"/>
        <v>0.08432084989440873</v>
      </c>
      <c r="F26" s="91"/>
      <c r="G26" s="3"/>
      <c r="H26" s="11"/>
      <c r="I26" s="12"/>
      <c r="J26" s="13"/>
      <c r="K26" s="61"/>
      <c r="L26" s="56"/>
      <c r="M26" s="3"/>
      <c r="N26" s="11"/>
      <c r="O26" s="14"/>
      <c r="P26" s="13"/>
      <c r="Q26" s="61"/>
      <c r="R26" s="76"/>
      <c r="S26" s="3"/>
      <c r="T26" s="11"/>
      <c r="U26" s="12"/>
      <c r="V26" s="13"/>
      <c r="W26" s="109"/>
      <c r="X26" s="84"/>
      <c r="Y26" s="1"/>
    </row>
    <row r="27" spans="1:25" ht="17.25" thickBot="1">
      <c r="A27" s="27" t="s">
        <v>5</v>
      </c>
      <c r="B27" s="28" t="s">
        <v>24</v>
      </c>
      <c r="C27" s="29">
        <v>25305</v>
      </c>
      <c r="D27" s="30">
        <v>214642</v>
      </c>
      <c r="E27" s="64">
        <f t="shared" si="0"/>
        <v>0.11789398160658213</v>
      </c>
      <c r="F27" s="94"/>
      <c r="G27" s="31"/>
      <c r="H27" s="28"/>
      <c r="I27" s="29"/>
      <c r="J27" s="30"/>
      <c r="K27" s="64"/>
      <c r="L27" s="58"/>
      <c r="M27" s="31"/>
      <c r="N27" s="28"/>
      <c r="O27" s="32"/>
      <c r="P27" s="30"/>
      <c r="Q27" s="64"/>
      <c r="R27" s="79"/>
      <c r="S27" s="31"/>
      <c r="T27" s="28"/>
      <c r="U27" s="29"/>
      <c r="V27" s="30"/>
      <c r="W27" s="110"/>
      <c r="X27" s="87"/>
      <c r="Y27" s="1"/>
    </row>
    <row r="28" spans="1:25" ht="17.25" thickTop="1">
      <c r="A28" s="33" t="s">
        <v>0</v>
      </c>
      <c r="B28" s="34">
        <v>3597</v>
      </c>
      <c r="C28" s="35">
        <v>9344</v>
      </c>
      <c r="D28" s="36">
        <v>194951</v>
      </c>
      <c r="E28" s="65">
        <f t="shared" si="0"/>
        <v>0.04792999266482347</v>
      </c>
      <c r="F28" s="95">
        <f>0.5*(E28+E29)</f>
        <v>0.04714994092545721</v>
      </c>
      <c r="G28" s="37"/>
      <c r="H28" s="34"/>
      <c r="I28" s="35"/>
      <c r="J28" s="36"/>
      <c r="K28" s="65"/>
      <c r="L28" s="59"/>
      <c r="M28" s="37"/>
      <c r="N28" s="34"/>
      <c r="O28" s="38"/>
      <c r="P28" s="36"/>
      <c r="Q28" s="65"/>
      <c r="R28" s="80"/>
      <c r="S28" s="37"/>
      <c r="T28" s="34"/>
      <c r="U28" s="35"/>
      <c r="V28" s="36"/>
      <c r="W28" s="108"/>
      <c r="X28" s="88"/>
      <c r="Y28" s="1"/>
    </row>
    <row r="29" spans="1:25" ht="16.5">
      <c r="A29" s="15" t="s">
        <v>0</v>
      </c>
      <c r="B29" s="16">
        <v>3598</v>
      </c>
      <c r="C29" s="17">
        <v>2427</v>
      </c>
      <c r="D29" s="18">
        <v>52340</v>
      </c>
      <c r="E29" s="62">
        <f t="shared" si="0"/>
        <v>0.046369889186090946</v>
      </c>
      <c r="F29" s="92"/>
      <c r="G29" s="19"/>
      <c r="H29" s="16"/>
      <c r="I29" s="17"/>
      <c r="J29" s="18"/>
      <c r="K29" s="62"/>
      <c r="L29" s="57"/>
      <c r="M29" s="19"/>
      <c r="N29" s="16"/>
      <c r="O29" s="20"/>
      <c r="P29" s="18"/>
      <c r="Q29" s="62"/>
      <c r="R29" s="77"/>
      <c r="S29" s="19"/>
      <c r="T29" s="16"/>
      <c r="U29" s="17"/>
      <c r="V29" s="18"/>
      <c r="W29" s="112"/>
      <c r="X29" s="85"/>
      <c r="Y29" s="1"/>
    </row>
    <row r="30" spans="1:25" ht="16.5">
      <c r="A30" s="21" t="s">
        <v>1</v>
      </c>
      <c r="B30" s="22">
        <v>3599</v>
      </c>
      <c r="C30" s="23">
        <v>31226</v>
      </c>
      <c r="D30" s="24">
        <v>194913</v>
      </c>
      <c r="E30" s="63">
        <f t="shared" si="0"/>
        <v>0.1602048093251861</v>
      </c>
      <c r="F30" s="93">
        <f>0.5*(E30+E31)</f>
        <v>0.15267573323443528</v>
      </c>
      <c r="G30" s="25"/>
      <c r="H30" s="22">
        <v>3666</v>
      </c>
      <c r="I30" s="23">
        <v>46776</v>
      </c>
      <c r="J30" s="24">
        <v>56224</v>
      </c>
      <c r="K30" s="63">
        <f t="shared" si="1"/>
        <v>0.8319578827546955</v>
      </c>
      <c r="L30" s="93">
        <f>0.5*(K30+K31)</f>
        <v>0.7589394664628986</v>
      </c>
      <c r="M30" s="25"/>
      <c r="N30" s="22"/>
      <c r="O30" s="26"/>
      <c r="P30" s="24"/>
      <c r="Q30" s="63"/>
      <c r="R30" s="78"/>
      <c r="S30" s="25"/>
      <c r="T30" s="22"/>
      <c r="U30" s="23"/>
      <c r="V30" s="24"/>
      <c r="W30" s="111"/>
      <c r="X30" s="86"/>
      <c r="Y30" s="1"/>
    </row>
    <row r="31" spans="1:25" ht="16.5">
      <c r="A31" s="15" t="s">
        <v>1</v>
      </c>
      <c r="B31" s="16">
        <v>3600</v>
      </c>
      <c r="C31" s="17">
        <v>30077</v>
      </c>
      <c r="D31" s="18">
        <v>207218</v>
      </c>
      <c r="E31" s="62">
        <f t="shared" si="0"/>
        <v>0.14514665714368444</v>
      </c>
      <c r="F31" s="92"/>
      <c r="G31" s="19"/>
      <c r="H31" s="16">
        <v>3667</v>
      </c>
      <c r="I31" s="17">
        <v>36681</v>
      </c>
      <c r="J31" s="18">
        <v>53477</v>
      </c>
      <c r="K31" s="62">
        <f t="shared" si="1"/>
        <v>0.6859210501711016</v>
      </c>
      <c r="L31" s="92"/>
      <c r="M31" s="19"/>
      <c r="N31" s="16"/>
      <c r="O31" s="20"/>
      <c r="P31" s="18"/>
      <c r="Q31" s="62"/>
      <c r="R31" s="77"/>
      <c r="S31" s="19"/>
      <c r="T31" s="16"/>
      <c r="U31" s="17"/>
      <c r="V31" s="18"/>
      <c r="W31" s="112"/>
      <c r="X31" s="85"/>
      <c r="Y31" s="1"/>
    </row>
    <row r="32" spans="1:25" ht="16.5">
      <c r="A32" s="21" t="s">
        <v>82</v>
      </c>
      <c r="B32" s="22">
        <v>3608</v>
      </c>
      <c r="C32" s="23">
        <v>1419</v>
      </c>
      <c r="D32" s="24">
        <v>104065</v>
      </c>
      <c r="E32" s="63">
        <f t="shared" si="0"/>
        <v>0.013635708451448614</v>
      </c>
      <c r="F32" s="93">
        <f>0.5*(E32+E33)</f>
        <v>0.016211170956622827</v>
      </c>
      <c r="G32" s="25"/>
      <c r="H32" s="22">
        <v>3668</v>
      </c>
      <c r="I32" s="23">
        <v>1488</v>
      </c>
      <c r="J32" s="24">
        <v>107847</v>
      </c>
      <c r="K32" s="63">
        <f t="shared" si="1"/>
        <v>0.01379732398675902</v>
      </c>
      <c r="L32" s="93">
        <f>0.5*(K32+K33)</f>
        <v>0.017766678295403963</v>
      </c>
      <c r="M32" s="25"/>
      <c r="N32" s="22"/>
      <c r="O32" s="26"/>
      <c r="P32" s="24"/>
      <c r="Q32" s="63"/>
      <c r="R32" s="78"/>
      <c r="S32" s="25"/>
      <c r="T32" s="22"/>
      <c r="U32" s="23"/>
      <c r="V32" s="24"/>
      <c r="W32" s="111"/>
      <c r="X32" s="86"/>
      <c r="Y32" s="1"/>
    </row>
    <row r="33" spans="1:25" ht="16.5">
      <c r="A33" s="15" t="s">
        <v>82</v>
      </c>
      <c r="B33" s="16">
        <v>3609</v>
      </c>
      <c r="C33" s="17">
        <v>1984</v>
      </c>
      <c r="D33" s="18">
        <v>105607</v>
      </c>
      <c r="E33" s="62">
        <f t="shared" si="0"/>
        <v>0.01878663346179704</v>
      </c>
      <c r="F33" s="92"/>
      <c r="G33" s="19"/>
      <c r="H33" s="16">
        <v>3669</v>
      </c>
      <c r="I33" s="17">
        <v>2288</v>
      </c>
      <c r="J33" s="18">
        <v>105263</v>
      </c>
      <c r="K33" s="62">
        <f t="shared" si="1"/>
        <v>0.021736032604048907</v>
      </c>
      <c r="L33" s="92"/>
      <c r="M33" s="19"/>
      <c r="N33" s="16"/>
      <c r="O33" s="20"/>
      <c r="P33" s="18"/>
      <c r="Q33" s="62"/>
      <c r="R33" s="77"/>
      <c r="S33" s="19"/>
      <c r="T33" s="16"/>
      <c r="U33" s="17"/>
      <c r="V33" s="18"/>
      <c r="W33" s="112"/>
      <c r="X33" s="85"/>
      <c r="Y33" s="1"/>
    </row>
    <row r="34" spans="1:25" ht="16.5">
      <c r="A34" s="21" t="s">
        <v>83</v>
      </c>
      <c r="B34" s="22">
        <v>3608</v>
      </c>
      <c r="C34" s="23">
        <v>2438</v>
      </c>
      <c r="D34" s="24">
        <v>12097</v>
      </c>
      <c r="E34" s="63">
        <f t="shared" si="0"/>
        <v>0.2015375712986691</v>
      </c>
      <c r="F34" s="93">
        <f>0.5*(E34+E35)</f>
        <v>0.10616883168251384</v>
      </c>
      <c r="G34" s="25"/>
      <c r="H34" s="22">
        <v>3668</v>
      </c>
      <c r="I34" s="23">
        <v>5479</v>
      </c>
      <c r="J34" s="24">
        <v>102334</v>
      </c>
      <c r="K34" s="63">
        <f t="shared" si="1"/>
        <v>0.05354036781519338</v>
      </c>
      <c r="L34" s="93">
        <f>0.5*(K34+K35)</f>
        <v>0.03525266990737708</v>
      </c>
      <c r="M34" s="25"/>
      <c r="N34" s="22"/>
      <c r="O34" s="26"/>
      <c r="P34" s="24"/>
      <c r="Q34" s="63"/>
      <c r="R34" s="78"/>
      <c r="S34" s="25"/>
      <c r="T34" s="22"/>
      <c r="U34" s="23"/>
      <c r="V34" s="24"/>
      <c r="W34" s="111"/>
      <c r="X34" s="86"/>
      <c r="Y34" s="1"/>
    </row>
    <row r="35" spans="1:25" ht="17.25" thickBot="1">
      <c r="A35" s="27" t="s">
        <v>83</v>
      </c>
      <c r="B35" s="28">
        <v>3609</v>
      </c>
      <c r="C35" s="29">
        <v>1220</v>
      </c>
      <c r="D35" s="30">
        <v>112962</v>
      </c>
      <c r="E35" s="64">
        <f t="shared" si="0"/>
        <v>0.010800092066358598</v>
      </c>
      <c r="F35" s="94"/>
      <c r="G35" s="31"/>
      <c r="H35" s="28">
        <v>3669</v>
      </c>
      <c r="I35" s="29">
        <v>1854</v>
      </c>
      <c r="J35" s="30">
        <v>109284</v>
      </c>
      <c r="K35" s="64">
        <f t="shared" si="1"/>
        <v>0.016964971999560777</v>
      </c>
      <c r="L35" s="94"/>
      <c r="M35" s="31"/>
      <c r="N35" s="28"/>
      <c r="O35" s="32"/>
      <c r="P35" s="30"/>
      <c r="Q35" s="64"/>
      <c r="R35" s="79"/>
      <c r="S35" s="31"/>
      <c r="T35" s="28"/>
      <c r="U35" s="29"/>
      <c r="V35" s="30"/>
      <c r="W35" s="110"/>
      <c r="X35" s="87"/>
      <c r="Y35" s="1"/>
    </row>
    <row r="36" spans="1:25" ht="17.25" thickTop="1">
      <c r="A36" s="41" t="s">
        <v>85</v>
      </c>
      <c r="B36" s="34" t="s">
        <v>38</v>
      </c>
      <c r="C36" s="35">
        <v>41567</v>
      </c>
      <c r="D36" s="36">
        <v>209086</v>
      </c>
      <c r="E36" s="65">
        <f t="shared" si="0"/>
        <v>0.1988033632093971</v>
      </c>
      <c r="F36" s="95">
        <f>0.25*(E36+E37+E38+E39)</f>
        <v>0.1257320074850764</v>
      </c>
      <c r="G36" s="37"/>
      <c r="H36" s="34"/>
      <c r="I36" s="35"/>
      <c r="J36" s="36"/>
      <c r="K36" s="65"/>
      <c r="L36" s="59"/>
      <c r="M36" s="37"/>
      <c r="N36" s="34">
        <v>3679</v>
      </c>
      <c r="O36" s="38">
        <v>54209</v>
      </c>
      <c r="P36" s="36">
        <v>57620</v>
      </c>
      <c r="Q36" s="65">
        <f>+O36/P36</f>
        <v>0.9408018049288441</v>
      </c>
      <c r="R36" s="100">
        <f>0.5*(Q36+Q37)</f>
        <v>0.8880089072471539</v>
      </c>
      <c r="S36" s="37"/>
      <c r="T36" s="34"/>
      <c r="U36" s="35"/>
      <c r="V36" s="36"/>
      <c r="W36" s="108"/>
      <c r="X36" s="88"/>
      <c r="Y36" s="1"/>
    </row>
    <row r="37" spans="1:25" ht="16.5">
      <c r="A37" s="42" t="s">
        <v>85</v>
      </c>
      <c r="B37" s="11" t="s">
        <v>39</v>
      </c>
      <c r="C37" s="12">
        <v>27584</v>
      </c>
      <c r="D37" s="13">
        <v>209100</v>
      </c>
      <c r="E37" s="61">
        <f t="shared" si="0"/>
        <v>0.13191774270683884</v>
      </c>
      <c r="F37" s="91"/>
      <c r="G37" s="3"/>
      <c r="H37" s="11"/>
      <c r="I37" s="12"/>
      <c r="J37" s="13"/>
      <c r="K37" s="61"/>
      <c r="L37" s="56"/>
      <c r="M37" s="3"/>
      <c r="N37" s="11">
        <v>3680</v>
      </c>
      <c r="O37" s="14">
        <v>53088</v>
      </c>
      <c r="P37" s="13">
        <v>63562</v>
      </c>
      <c r="Q37" s="61">
        <f>+O37/P37</f>
        <v>0.8352160095654636</v>
      </c>
      <c r="R37" s="101"/>
      <c r="S37" s="3"/>
      <c r="T37" s="11"/>
      <c r="U37" s="12"/>
      <c r="V37" s="13"/>
      <c r="W37" s="109"/>
      <c r="X37" s="84"/>
      <c r="Y37" s="1"/>
    </row>
    <row r="38" spans="1:25" ht="16.5">
      <c r="A38" s="42" t="s">
        <v>85</v>
      </c>
      <c r="B38" s="11" t="s">
        <v>40</v>
      </c>
      <c r="C38" s="12">
        <v>24741</v>
      </c>
      <c r="D38" s="13">
        <v>223541</v>
      </c>
      <c r="E38" s="61">
        <f t="shared" si="0"/>
        <v>0.11067768328852426</v>
      </c>
      <c r="F38" s="91"/>
      <c r="G38" s="3"/>
      <c r="H38" s="11"/>
      <c r="I38" s="12"/>
      <c r="J38" s="13"/>
      <c r="K38" s="61"/>
      <c r="L38" s="56"/>
      <c r="M38" s="3"/>
      <c r="N38" s="11"/>
      <c r="O38" s="14"/>
      <c r="P38" s="13"/>
      <c r="Q38" s="61"/>
      <c r="R38" s="76"/>
      <c r="S38" s="3"/>
      <c r="T38" s="11"/>
      <c r="U38" s="12"/>
      <c r="V38" s="13"/>
      <c r="W38" s="109"/>
      <c r="X38" s="84"/>
      <c r="Y38" s="1"/>
    </row>
    <row r="39" spans="1:25" ht="17.25" thickBot="1">
      <c r="A39" s="43" t="s">
        <v>85</v>
      </c>
      <c r="B39" s="28" t="s">
        <v>41</v>
      </c>
      <c r="C39" s="29">
        <v>14475</v>
      </c>
      <c r="D39" s="30">
        <v>235254</v>
      </c>
      <c r="E39" s="64">
        <f t="shared" si="0"/>
        <v>0.06152924073554541</v>
      </c>
      <c r="F39" s="94"/>
      <c r="G39" s="31"/>
      <c r="H39" s="28"/>
      <c r="I39" s="29"/>
      <c r="J39" s="30"/>
      <c r="K39" s="64"/>
      <c r="L39" s="58"/>
      <c r="M39" s="31"/>
      <c r="N39" s="28"/>
      <c r="O39" s="32"/>
      <c r="P39" s="30"/>
      <c r="Q39" s="64"/>
      <c r="R39" s="79"/>
      <c r="S39" s="31"/>
      <c r="T39" s="28"/>
      <c r="U39" s="29"/>
      <c r="V39" s="30"/>
      <c r="W39" s="110"/>
      <c r="X39" s="87"/>
      <c r="Y39" s="1"/>
    </row>
    <row r="40" spans="1:25" ht="17.25" thickTop="1">
      <c r="A40" s="33" t="s">
        <v>9</v>
      </c>
      <c r="B40" s="34"/>
      <c r="C40" s="35"/>
      <c r="D40" s="36"/>
      <c r="E40" s="65"/>
      <c r="F40" s="34"/>
      <c r="G40" s="37"/>
      <c r="H40" s="44" t="s">
        <v>42</v>
      </c>
      <c r="I40" s="35">
        <v>23553</v>
      </c>
      <c r="J40" s="36">
        <v>220858</v>
      </c>
      <c r="K40" s="65">
        <f t="shared" si="1"/>
        <v>0.10664318249735123</v>
      </c>
      <c r="L40" s="95">
        <f>0.166666666666667*(K40+K41+K42+K43+K44+K45)</f>
        <v>0.20932730956396098</v>
      </c>
      <c r="M40" s="37"/>
      <c r="N40" s="44" t="s">
        <v>52</v>
      </c>
      <c r="O40" s="38">
        <v>12187</v>
      </c>
      <c r="P40" s="36">
        <v>58725</v>
      </c>
      <c r="Q40" s="65">
        <f aca="true" t="shared" si="2" ref="Q40:Q45">+O40/P40</f>
        <v>0.20752660706683695</v>
      </c>
      <c r="R40" s="100">
        <f>0.166666666666667*(Q40+Q41+Q42+Q43+Q44+Q45)</f>
        <v>0.20983572268969652</v>
      </c>
      <c r="S40" s="37"/>
      <c r="T40" s="44" t="s">
        <v>76</v>
      </c>
      <c r="U40" s="35">
        <v>32824</v>
      </c>
      <c r="V40" s="36">
        <v>232012</v>
      </c>
      <c r="W40" s="73">
        <f>+U40/V40</f>
        <v>0.14147544092546938</v>
      </c>
      <c r="X40" s="103">
        <f>0.166666666666667*(W40+W41+W42+W43+W44+W45)</f>
        <v>0.3758358936785574</v>
      </c>
      <c r="Y40" s="1"/>
    </row>
    <row r="41" spans="1:25" ht="16.5">
      <c r="A41" s="10" t="s">
        <v>10</v>
      </c>
      <c r="B41" s="11"/>
      <c r="C41" s="12"/>
      <c r="D41" s="13"/>
      <c r="E41" s="61"/>
      <c r="F41" s="11"/>
      <c r="G41" s="3"/>
      <c r="H41" s="45" t="s">
        <v>43</v>
      </c>
      <c r="I41" s="12">
        <v>9456</v>
      </c>
      <c r="J41" s="13">
        <v>223669</v>
      </c>
      <c r="K41" s="61">
        <f t="shared" si="1"/>
        <v>0.0422767571724289</v>
      </c>
      <c r="L41" s="91"/>
      <c r="M41" s="3"/>
      <c r="N41" s="45" t="s">
        <v>53</v>
      </c>
      <c r="O41" s="14">
        <v>20143</v>
      </c>
      <c r="P41" s="13">
        <v>57012</v>
      </c>
      <c r="Q41" s="61">
        <f t="shared" si="2"/>
        <v>0.3533115835262752</v>
      </c>
      <c r="R41" s="102"/>
      <c r="S41" s="3"/>
      <c r="T41" s="45" t="s">
        <v>77</v>
      </c>
      <c r="U41" s="12">
        <v>128236</v>
      </c>
      <c r="V41" s="13">
        <v>252538</v>
      </c>
      <c r="W41" s="69">
        <f aca="true" t="shared" si="3" ref="W41:W63">+U41/V41</f>
        <v>0.5077889268149743</v>
      </c>
      <c r="X41" s="104"/>
      <c r="Y41" s="1"/>
    </row>
    <row r="42" spans="1:25" ht="16.5">
      <c r="A42" s="10" t="s">
        <v>10</v>
      </c>
      <c r="B42" s="11"/>
      <c r="C42" s="12"/>
      <c r="D42" s="13"/>
      <c r="E42" s="61"/>
      <c r="F42" s="11"/>
      <c r="G42" s="3"/>
      <c r="H42" s="45" t="s">
        <v>44</v>
      </c>
      <c r="I42" s="12">
        <v>12772</v>
      </c>
      <c r="J42" s="13">
        <v>261088</v>
      </c>
      <c r="K42" s="61">
        <f t="shared" si="1"/>
        <v>0.04891837234955264</v>
      </c>
      <c r="L42" s="91"/>
      <c r="M42" s="3"/>
      <c r="N42" s="45" t="s">
        <v>54</v>
      </c>
      <c r="O42" s="14">
        <v>12851</v>
      </c>
      <c r="P42" s="13">
        <v>63040</v>
      </c>
      <c r="Q42" s="61">
        <f t="shared" si="2"/>
        <v>0.20385469543147208</v>
      </c>
      <c r="R42" s="102"/>
      <c r="S42" s="3"/>
      <c r="T42" s="45" t="s">
        <v>78</v>
      </c>
      <c r="U42" s="12">
        <v>104952</v>
      </c>
      <c r="V42" s="13">
        <v>231804</v>
      </c>
      <c r="W42" s="69">
        <f t="shared" si="3"/>
        <v>0.45276181601697985</v>
      </c>
      <c r="X42" s="104"/>
      <c r="Y42" s="1"/>
    </row>
    <row r="43" spans="1:25" ht="16.5">
      <c r="A43" s="10" t="s">
        <v>10</v>
      </c>
      <c r="B43" s="11"/>
      <c r="C43" s="12"/>
      <c r="D43" s="13"/>
      <c r="E43" s="61"/>
      <c r="F43" s="11"/>
      <c r="G43" s="3"/>
      <c r="H43" s="45" t="s">
        <v>45</v>
      </c>
      <c r="I43" s="12">
        <v>19298</v>
      </c>
      <c r="J43" s="13">
        <v>258924</v>
      </c>
      <c r="K43" s="61">
        <f t="shared" si="1"/>
        <v>0.07453152276343637</v>
      </c>
      <c r="L43" s="91"/>
      <c r="M43" s="3"/>
      <c r="N43" s="45" t="s">
        <v>55</v>
      </c>
      <c r="O43" s="14">
        <v>9877</v>
      </c>
      <c r="P43" s="13">
        <v>64466</v>
      </c>
      <c r="Q43" s="61">
        <f t="shared" si="2"/>
        <v>0.15321254614835728</v>
      </c>
      <c r="R43" s="102"/>
      <c r="S43" s="3"/>
      <c r="T43" s="45" t="s">
        <v>79</v>
      </c>
      <c r="U43" s="12">
        <v>102667</v>
      </c>
      <c r="V43" s="13">
        <v>272961</v>
      </c>
      <c r="W43" s="69">
        <f t="shared" si="3"/>
        <v>0.3761233289737362</v>
      </c>
      <c r="X43" s="104"/>
      <c r="Y43" s="1"/>
    </row>
    <row r="44" spans="1:25" ht="16.5">
      <c r="A44" s="10" t="s">
        <v>10</v>
      </c>
      <c r="B44" s="11"/>
      <c r="C44" s="12"/>
      <c r="D44" s="13"/>
      <c r="E44" s="61"/>
      <c r="F44" s="11"/>
      <c r="G44" s="3"/>
      <c r="H44" s="45" t="s">
        <v>46</v>
      </c>
      <c r="I44" s="12">
        <v>24305</v>
      </c>
      <c r="J44" s="13">
        <v>26993</v>
      </c>
      <c r="K44" s="61">
        <f t="shared" si="1"/>
        <v>0.9004186270514578</v>
      </c>
      <c r="L44" s="91"/>
      <c r="M44" s="3"/>
      <c r="N44" s="45" t="s">
        <v>56</v>
      </c>
      <c r="O44" s="14">
        <v>3933</v>
      </c>
      <c r="P44" s="13">
        <v>59574</v>
      </c>
      <c r="Q44" s="61">
        <f t="shared" si="2"/>
        <v>0.06601873300433075</v>
      </c>
      <c r="R44" s="102"/>
      <c r="S44" s="3"/>
      <c r="T44" s="45" t="s">
        <v>80</v>
      </c>
      <c r="U44" s="12">
        <v>108037</v>
      </c>
      <c r="V44" s="13">
        <v>255100</v>
      </c>
      <c r="W44" s="69">
        <f t="shared" si="3"/>
        <v>0.42350842806742456</v>
      </c>
      <c r="X44" s="104"/>
      <c r="Y44" s="1"/>
    </row>
    <row r="45" spans="1:25" ht="16.5">
      <c r="A45" s="15" t="s">
        <v>10</v>
      </c>
      <c r="B45" s="16"/>
      <c r="C45" s="17"/>
      <c r="D45" s="18"/>
      <c r="E45" s="62"/>
      <c r="F45" s="16"/>
      <c r="G45" s="19"/>
      <c r="H45" s="46" t="s">
        <v>47</v>
      </c>
      <c r="I45" s="17">
        <v>19661</v>
      </c>
      <c r="J45" s="18">
        <v>236380</v>
      </c>
      <c r="K45" s="62">
        <f t="shared" si="1"/>
        <v>0.08317539554953887</v>
      </c>
      <c r="L45" s="92"/>
      <c r="M45" s="19"/>
      <c r="N45" s="46" t="s">
        <v>57</v>
      </c>
      <c r="O45" s="20">
        <v>17008</v>
      </c>
      <c r="P45" s="18">
        <v>61827</v>
      </c>
      <c r="Q45" s="62">
        <f t="shared" si="2"/>
        <v>0.27509017096090704</v>
      </c>
      <c r="R45" s="99"/>
      <c r="S45" s="19"/>
      <c r="T45" s="46" t="s">
        <v>81</v>
      </c>
      <c r="U45" s="17">
        <v>89386</v>
      </c>
      <c r="V45" s="18">
        <v>252962</v>
      </c>
      <c r="W45" s="70">
        <f t="shared" si="3"/>
        <v>0.3533574212727603</v>
      </c>
      <c r="X45" s="113"/>
      <c r="Y45" s="1"/>
    </row>
    <row r="46" spans="1:25" ht="16.5">
      <c r="A46" s="21" t="s">
        <v>12</v>
      </c>
      <c r="B46" s="22"/>
      <c r="C46" s="23"/>
      <c r="D46" s="24"/>
      <c r="E46" s="63"/>
      <c r="F46" s="22"/>
      <c r="G46" s="25"/>
      <c r="H46" s="22">
        <v>3656</v>
      </c>
      <c r="I46" s="23">
        <v>12010</v>
      </c>
      <c r="J46" s="24">
        <v>68088</v>
      </c>
      <c r="K46" s="63">
        <f t="shared" si="1"/>
        <v>0.1763893784514158</v>
      </c>
      <c r="L46" s="93">
        <f>0.166666666666667*(K46+K47+K48+K49+K50+K51)</f>
        <v>0.24732584018955883</v>
      </c>
      <c r="M46" s="25"/>
      <c r="N46" s="22"/>
      <c r="O46" s="26"/>
      <c r="P46" s="24"/>
      <c r="Q46" s="63"/>
      <c r="R46" s="78"/>
      <c r="S46" s="25"/>
      <c r="T46" s="22" t="s">
        <v>70</v>
      </c>
      <c r="U46" s="23">
        <v>29679</v>
      </c>
      <c r="V46" s="24">
        <v>62796</v>
      </c>
      <c r="W46" s="71">
        <f t="shared" si="3"/>
        <v>0.47262564494553794</v>
      </c>
      <c r="X46" s="114">
        <f>0.166666666666667*(W46+W47+W48+W49+W50+W51)</f>
        <v>0.424755997107088</v>
      </c>
      <c r="Y46" s="1"/>
    </row>
    <row r="47" spans="1:25" ht="16.5">
      <c r="A47" s="10" t="s">
        <v>12</v>
      </c>
      <c r="B47" s="11"/>
      <c r="C47" s="12"/>
      <c r="D47" s="13"/>
      <c r="E47" s="61"/>
      <c r="F47" s="11"/>
      <c r="G47" s="3"/>
      <c r="H47" s="11">
        <v>3657</v>
      </c>
      <c r="I47" s="12">
        <v>7579</v>
      </c>
      <c r="J47" s="13">
        <v>74232</v>
      </c>
      <c r="K47" s="61">
        <f t="shared" si="1"/>
        <v>0.10209882530445091</v>
      </c>
      <c r="L47" s="91"/>
      <c r="M47" s="3"/>
      <c r="N47" s="11"/>
      <c r="O47" s="14"/>
      <c r="P47" s="13"/>
      <c r="Q47" s="61"/>
      <c r="R47" s="76"/>
      <c r="S47" s="3"/>
      <c r="T47" s="11" t="s">
        <v>71</v>
      </c>
      <c r="U47" s="12">
        <v>24612</v>
      </c>
      <c r="V47" s="13">
        <v>64646</v>
      </c>
      <c r="W47" s="69">
        <f t="shared" si="3"/>
        <v>0.3807196114222071</v>
      </c>
      <c r="X47" s="104"/>
      <c r="Y47" s="1"/>
    </row>
    <row r="48" spans="1:25" ht="16.5">
      <c r="A48" s="10" t="s">
        <v>12</v>
      </c>
      <c r="B48" s="11"/>
      <c r="C48" s="12"/>
      <c r="D48" s="13"/>
      <c r="E48" s="61"/>
      <c r="F48" s="11"/>
      <c r="G48" s="3"/>
      <c r="H48" s="11">
        <v>3658</v>
      </c>
      <c r="I48" s="12">
        <v>26836</v>
      </c>
      <c r="J48" s="13">
        <v>64957</v>
      </c>
      <c r="K48" s="61">
        <f t="shared" si="1"/>
        <v>0.4131348430500177</v>
      </c>
      <c r="L48" s="91"/>
      <c r="M48" s="3"/>
      <c r="N48" s="11"/>
      <c r="O48" s="14"/>
      <c r="P48" s="13"/>
      <c r="Q48" s="61"/>
      <c r="R48" s="76"/>
      <c r="S48" s="3"/>
      <c r="T48" s="11" t="s">
        <v>72</v>
      </c>
      <c r="U48" s="12">
        <v>36922</v>
      </c>
      <c r="V48" s="13">
        <v>63414</v>
      </c>
      <c r="W48" s="69">
        <f t="shared" si="3"/>
        <v>0.5822373608351468</v>
      </c>
      <c r="X48" s="104"/>
      <c r="Y48" s="1"/>
    </row>
    <row r="49" spans="1:25" ht="16.5">
      <c r="A49" s="10" t="s">
        <v>12</v>
      </c>
      <c r="B49" s="11"/>
      <c r="C49" s="12"/>
      <c r="D49" s="13"/>
      <c r="E49" s="61"/>
      <c r="F49" s="11"/>
      <c r="G49" s="3"/>
      <c r="H49" s="11">
        <v>3659</v>
      </c>
      <c r="I49" s="12">
        <v>9792</v>
      </c>
      <c r="J49" s="13">
        <v>67107</v>
      </c>
      <c r="K49" s="61">
        <f t="shared" si="1"/>
        <v>0.14591622334480756</v>
      </c>
      <c r="L49" s="91"/>
      <c r="M49" s="3"/>
      <c r="N49" s="11"/>
      <c r="O49" s="14"/>
      <c r="P49" s="13"/>
      <c r="Q49" s="61"/>
      <c r="R49" s="76"/>
      <c r="S49" s="3"/>
      <c r="T49" s="11" t="s">
        <v>73</v>
      </c>
      <c r="U49" s="12">
        <v>94726</v>
      </c>
      <c r="V49" s="13">
        <v>260840</v>
      </c>
      <c r="W49" s="69">
        <f t="shared" si="3"/>
        <v>0.363157491182334</v>
      </c>
      <c r="X49" s="104"/>
      <c r="Y49" s="1"/>
    </row>
    <row r="50" spans="1:25" ht="16.5">
      <c r="A50" s="10" t="s">
        <v>12</v>
      </c>
      <c r="B50" s="11"/>
      <c r="C50" s="12"/>
      <c r="D50" s="13"/>
      <c r="E50" s="61"/>
      <c r="F50" s="11"/>
      <c r="G50" s="3"/>
      <c r="H50" s="11">
        <v>3660</v>
      </c>
      <c r="I50" s="12">
        <v>20296</v>
      </c>
      <c r="J50" s="13">
        <v>68758</v>
      </c>
      <c r="K50" s="61">
        <f t="shared" si="1"/>
        <v>0.29518019721341515</v>
      </c>
      <c r="L50" s="91"/>
      <c r="M50" s="3"/>
      <c r="N50" s="11"/>
      <c r="O50" s="14"/>
      <c r="P50" s="13"/>
      <c r="Q50" s="61"/>
      <c r="R50" s="76"/>
      <c r="S50" s="3"/>
      <c r="T50" s="45" t="s">
        <v>74</v>
      </c>
      <c r="U50" s="12">
        <v>135365</v>
      </c>
      <c r="V50" s="13">
        <v>282885</v>
      </c>
      <c r="W50" s="69">
        <f t="shared" si="3"/>
        <v>0.4785160047369072</v>
      </c>
      <c r="X50" s="104"/>
      <c r="Y50" s="1"/>
    </row>
    <row r="51" spans="1:25" ht="16.5">
      <c r="A51" s="15" t="s">
        <v>12</v>
      </c>
      <c r="B51" s="16"/>
      <c r="C51" s="17"/>
      <c r="D51" s="18"/>
      <c r="E51" s="62"/>
      <c r="F51" s="16"/>
      <c r="G51" s="19"/>
      <c r="H51" s="16">
        <v>3661</v>
      </c>
      <c r="I51" s="17">
        <v>20908</v>
      </c>
      <c r="J51" s="18">
        <v>59527</v>
      </c>
      <c r="K51" s="62">
        <f t="shared" si="1"/>
        <v>0.35123557377324577</v>
      </c>
      <c r="L51" s="92"/>
      <c r="M51" s="19"/>
      <c r="N51" s="16"/>
      <c r="O51" s="20"/>
      <c r="P51" s="18"/>
      <c r="Q51" s="62"/>
      <c r="R51" s="77"/>
      <c r="S51" s="19"/>
      <c r="T51" s="46" t="s">
        <v>75</v>
      </c>
      <c r="U51" s="17">
        <v>70523</v>
      </c>
      <c r="V51" s="18">
        <v>259964</v>
      </c>
      <c r="W51" s="70">
        <f t="shared" si="3"/>
        <v>0.2712798695203951</v>
      </c>
      <c r="X51" s="113"/>
      <c r="Y51" s="1"/>
    </row>
    <row r="52" spans="1:25" ht="16.5">
      <c r="A52" s="21" t="s">
        <v>11</v>
      </c>
      <c r="B52" s="22"/>
      <c r="C52" s="23"/>
      <c r="D52" s="24"/>
      <c r="E52" s="63"/>
      <c r="F52" s="22"/>
      <c r="G52" s="25"/>
      <c r="H52" s="22" t="s">
        <v>48</v>
      </c>
      <c r="I52" s="23">
        <v>16181</v>
      </c>
      <c r="J52" s="24">
        <v>243874</v>
      </c>
      <c r="K52" s="63">
        <f t="shared" si="1"/>
        <v>0.06634983639092318</v>
      </c>
      <c r="L52" s="93">
        <f>0.25*(K52+K53+K54+K55)</f>
        <v>0.08935796213705544</v>
      </c>
      <c r="M52" s="25"/>
      <c r="N52" s="22"/>
      <c r="O52" s="26"/>
      <c r="P52" s="24"/>
      <c r="Q52" s="63"/>
      <c r="R52" s="78"/>
      <c r="S52" s="25"/>
      <c r="T52" s="47" t="s">
        <v>58</v>
      </c>
      <c r="U52" s="23">
        <v>140723</v>
      </c>
      <c r="V52" s="24">
        <v>211408</v>
      </c>
      <c r="W52" s="71">
        <f t="shared" si="3"/>
        <v>0.6656465223643382</v>
      </c>
      <c r="X52" s="106">
        <f>0.166666666666667*(W52+W53+W54+W55+W56+W57)</f>
        <v>0.4757413465938286</v>
      </c>
      <c r="Y52" s="1"/>
    </row>
    <row r="53" spans="1:25" ht="16.5">
      <c r="A53" s="10" t="s">
        <v>11</v>
      </c>
      <c r="B53" s="11"/>
      <c r="C53" s="12"/>
      <c r="D53" s="13"/>
      <c r="E53" s="61"/>
      <c r="F53" s="11"/>
      <c r="G53" s="3"/>
      <c r="H53" s="45" t="s">
        <v>49</v>
      </c>
      <c r="I53" s="12">
        <v>16127</v>
      </c>
      <c r="J53" s="13">
        <v>272744</v>
      </c>
      <c r="K53" s="61">
        <f t="shared" si="1"/>
        <v>0.05912870677265128</v>
      </c>
      <c r="L53" s="91"/>
      <c r="M53" s="3"/>
      <c r="N53" s="11"/>
      <c r="O53" s="14"/>
      <c r="P53" s="13"/>
      <c r="Q53" s="61"/>
      <c r="R53" s="76"/>
      <c r="S53" s="3"/>
      <c r="T53" s="45" t="s">
        <v>59</v>
      </c>
      <c r="U53" s="12">
        <v>26429</v>
      </c>
      <c r="V53" s="13">
        <v>59284</v>
      </c>
      <c r="W53" s="69">
        <f t="shared" si="3"/>
        <v>0.4458032521422306</v>
      </c>
      <c r="X53" s="106"/>
      <c r="Y53" s="1"/>
    </row>
    <row r="54" spans="1:25" ht="16.5">
      <c r="A54" s="10" t="s">
        <v>11</v>
      </c>
      <c r="B54" s="11"/>
      <c r="C54" s="12"/>
      <c r="D54" s="13"/>
      <c r="E54" s="61"/>
      <c r="F54" s="11"/>
      <c r="G54" s="3"/>
      <c r="H54" s="45" t="s">
        <v>50</v>
      </c>
      <c r="I54" s="12">
        <v>35110</v>
      </c>
      <c r="J54" s="13">
        <v>241402</v>
      </c>
      <c r="K54" s="61">
        <f t="shared" si="1"/>
        <v>0.14544204273369732</v>
      </c>
      <c r="L54" s="91"/>
      <c r="M54" s="3"/>
      <c r="N54" s="11"/>
      <c r="O54" s="14"/>
      <c r="P54" s="13"/>
      <c r="Q54" s="61"/>
      <c r="R54" s="76"/>
      <c r="S54" s="3"/>
      <c r="T54" s="45" t="s">
        <v>60</v>
      </c>
      <c r="U54" s="12">
        <v>30410</v>
      </c>
      <c r="V54" s="13">
        <v>60324</v>
      </c>
      <c r="W54" s="69">
        <f t="shared" si="3"/>
        <v>0.5041111332139778</v>
      </c>
      <c r="X54" s="106"/>
      <c r="Y54" s="1"/>
    </row>
    <row r="55" spans="1:25" ht="16.5">
      <c r="A55" s="10" t="s">
        <v>11</v>
      </c>
      <c r="B55" s="11"/>
      <c r="C55" s="12"/>
      <c r="D55" s="13"/>
      <c r="E55" s="61"/>
      <c r="F55" s="11"/>
      <c r="G55" s="3"/>
      <c r="H55" s="45" t="s">
        <v>51</v>
      </c>
      <c r="I55" s="12">
        <v>21592</v>
      </c>
      <c r="J55" s="13">
        <v>249586</v>
      </c>
      <c r="K55" s="61">
        <f t="shared" si="1"/>
        <v>0.08651126265094998</v>
      </c>
      <c r="L55" s="97"/>
      <c r="M55" s="3"/>
      <c r="N55" s="11"/>
      <c r="O55" s="14"/>
      <c r="P55" s="13"/>
      <c r="Q55" s="61"/>
      <c r="R55" s="76"/>
      <c r="S55" s="3"/>
      <c r="T55" s="45" t="s">
        <v>61</v>
      </c>
      <c r="U55" s="12">
        <v>30258</v>
      </c>
      <c r="V55" s="13">
        <v>60807</v>
      </c>
      <c r="W55" s="69">
        <f t="shared" si="3"/>
        <v>0.497607183383492</v>
      </c>
      <c r="X55" s="106"/>
      <c r="Y55" s="1"/>
    </row>
    <row r="56" spans="1:25" ht="16.5">
      <c r="A56" s="10" t="s">
        <v>11</v>
      </c>
      <c r="B56" s="11"/>
      <c r="C56" s="12"/>
      <c r="D56" s="13"/>
      <c r="E56" s="61"/>
      <c r="F56" s="11"/>
      <c r="G56" s="3"/>
      <c r="H56" s="11"/>
      <c r="I56" s="12"/>
      <c r="J56" s="13"/>
      <c r="K56" s="61"/>
      <c r="L56" s="56"/>
      <c r="M56" s="3"/>
      <c r="N56" s="11"/>
      <c r="O56" s="14"/>
      <c r="P56" s="13"/>
      <c r="Q56" s="61"/>
      <c r="R56" s="76"/>
      <c r="S56" s="3"/>
      <c r="T56" s="45" t="s">
        <v>62</v>
      </c>
      <c r="U56" s="12">
        <v>34244</v>
      </c>
      <c r="V56" s="13">
        <v>74231</v>
      </c>
      <c r="W56" s="69">
        <f t="shared" si="3"/>
        <v>0.4613167005698428</v>
      </c>
      <c r="X56" s="106"/>
      <c r="Y56" s="1"/>
    </row>
    <row r="57" spans="1:25" ht="17.25" thickBot="1">
      <c r="A57" s="27" t="s">
        <v>11</v>
      </c>
      <c r="B57" s="28"/>
      <c r="C57" s="29"/>
      <c r="D57" s="30"/>
      <c r="E57" s="64"/>
      <c r="F57" s="28"/>
      <c r="G57" s="31"/>
      <c r="H57" s="28"/>
      <c r="I57" s="29"/>
      <c r="J57" s="30"/>
      <c r="K57" s="64"/>
      <c r="L57" s="58"/>
      <c r="M57" s="31"/>
      <c r="N57" s="28"/>
      <c r="O57" s="32"/>
      <c r="P57" s="30"/>
      <c r="Q57" s="64"/>
      <c r="R57" s="79"/>
      <c r="S57" s="31"/>
      <c r="T57" s="48" t="s">
        <v>63</v>
      </c>
      <c r="U57" s="29">
        <v>75344</v>
      </c>
      <c r="V57" s="30">
        <v>269121</v>
      </c>
      <c r="W57" s="72">
        <f t="shared" si="3"/>
        <v>0.2799632878890908</v>
      </c>
      <c r="X57" s="107"/>
      <c r="Y57" s="1"/>
    </row>
    <row r="58" spans="1:25" ht="17.25" thickTop="1">
      <c r="A58" s="41" t="s">
        <v>84</v>
      </c>
      <c r="B58" s="34"/>
      <c r="C58" s="35"/>
      <c r="D58" s="36"/>
      <c r="E58" s="65"/>
      <c r="F58" s="34"/>
      <c r="G58" s="37"/>
      <c r="H58" s="34">
        <v>3650</v>
      </c>
      <c r="I58" s="35">
        <v>32863</v>
      </c>
      <c r="J58" s="36">
        <v>225359</v>
      </c>
      <c r="K58" s="65">
        <f t="shared" si="1"/>
        <v>0.14582510572020643</v>
      </c>
      <c r="L58" s="95">
        <f>0.166666666666667*(K58+K59+K60+K61+K62+K63)</f>
        <v>0.26440833677343145</v>
      </c>
      <c r="M58" s="37"/>
      <c r="N58" s="34"/>
      <c r="O58" s="38"/>
      <c r="P58" s="36"/>
      <c r="Q58" s="65"/>
      <c r="R58" s="80"/>
      <c r="S58" s="37"/>
      <c r="T58" s="44" t="s">
        <v>64</v>
      </c>
      <c r="U58" s="35">
        <v>13663</v>
      </c>
      <c r="V58" s="36">
        <v>62498</v>
      </c>
      <c r="W58" s="73">
        <f t="shared" si="3"/>
        <v>0.21861499567986176</v>
      </c>
      <c r="X58" s="103">
        <f>0.166666666666667*(W58+W59+W60+W61+W62+W63)</f>
        <v>0.39905527537369634</v>
      </c>
      <c r="Y58" s="1"/>
    </row>
    <row r="59" spans="1:25" ht="16.5">
      <c r="A59" s="42" t="s">
        <v>84</v>
      </c>
      <c r="B59" s="11"/>
      <c r="C59" s="12"/>
      <c r="D59" s="13"/>
      <c r="E59" s="61"/>
      <c r="F59" s="11"/>
      <c r="G59" s="3"/>
      <c r="H59" s="11">
        <v>3651</v>
      </c>
      <c r="I59" s="12">
        <v>72224</v>
      </c>
      <c r="J59" s="13">
        <v>239149</v>
      </c>
      <c r="K59" s="61">
        <f t="shared" si="1"/>
        <v>0.30200418985653293</v>
      </c>
      <c r="L59" s="91"/>
      <c r="M59" s="3"/>
      <c r="N59" s="11"/>
      <c r="O59" s="14"/>
      <c r="P59" s="13"/>
      <c r="Q59" s="61"/>
      <c r="R59" s="76"/>
      <c r="S59" s="3"/>
      <c r="T59" s="45" t="s">
        <v>65</v>
      </c>
      <c r="U59" s="12">
        <v>25726</v>
      </c>
      <c r="V59" s="13">
        <v>67655</v>
      </c>
      <c r="W59" s="69">
        <f t="shared" si="3"/>
        <v>0.3802527529376986</v>
      </c>
      <c r="X59" s="104"/>
      <c r="Y59" s="1"/>
    </row>
    <row r="60" spans="1:25" ht="16.5">
      <c r="A60" s="42" t="s">
        <v>84</v>
      </c>
      <c r="B60" s="11"/>
      <c r="C60" s="12"/>
      <c r="D60" s="13"/>
      <c r="E60" s="61"/>
      <c r="F60" s="11"/>
      <c r="G60" s="3"/>
      <c r="H60" s="11">
        <v>3652</v>
      </c>
      <c r="I60" s="12">
        <v>115003</v>
      </c>
      <c r="J60" s="13">
        <v>272747</v>
      </c>
      <c r="K60" s="61">
        <f t="shared" si="1"/>
        <v>0.4216471675215493</v>
      </c>
      <c r="L60" s="91"/>
      <c r="M60" s="3"/>
      <c r="N60" s="11"/>
      <c r="O60" s="14"/>
      <c r="P60" s="13"/>
      <c r="Q60" s="61"/>
      <c r="R60" s="76"/>
      <c r="S60" s="3"/>
      <c r="T60" s="45" t="s">
        <v>66</v>
      </c>
      <c r="U60" s="12">
        <v>16972</v>
      </c>
      <c r="V60" s="13">
        <v>65855</v>
      </c>
      <c r="W60" s="69">
        <f t="shared" si="3"/>
        <v>0.2577177131576949</v>
      </c>
      <c r="X60" s="104"/>
      <c r="Y60" s="1"/>
    </row>
    <row r="61" spans="1:25" ht="16.5">
      <c r="A61" s="42" t="s">
        <v>84</v>
      </c>
      <c r="B61" s="11"/>
      <c r="C61" s="12"/>
      <c r="D61" s="13"/>
      <c r="E61" s="61"/>
      <c r="F61" s="11"/>
      <c r="G61" s="3"/>
      <c r="H61" s="11">
        <v>3653</v>
      </c>
      <c r="I61" s="12">
        <v>19491</v>
      </c>
      <c r="J61" s="13">
        <v>261119</v>
      </c>
      <c r="K61" s="61">
        <f t="shared" si="1"/>
        <v>0.0746441277731609</v>
      </c>
      <c r="L61" s="91"/>
      <c r="M61" s="3"/>
      <c r="N61" s="11"/>
      <c r="O61" s="14"/>
      <c r="P61" s="13"/>
      <c r="Q61" s="61"/>
      <c r="R61" s="76"/>
      <c r="S61" s="3"/>
      <c r="T61" s="45" t="s">
        <v>67</v>
      </c>
      <c r="U61" s="12">
        <v>39318</v>
      </c>
      <c r="V61" s="13">
        <v>67912</v>
      </c>
      <c r="W61" s="69">
        <f t="shared" si="3"/>
        <v>0.5789551183885028</v>
      </c>
      <c r="X61" s="104"/>
      <c r="Y61" s="1"/>
    </row>
    <row r="62" spans="1:25" ht="16.5">
      <c r="A62" s="42" t="s">
        <v>84</v>
      </c>
      <c r="B62" s="11"/>
      <c r="C62" s="12"/>
      <c r="D62" s="13"/>
      <c r="E62" s="61"/>
      <c r="F62" s="11"/>
      <c r="G62" s="3"/>
      <c r="H62" s="11">
        <v>3654</v>
      </c>
      <c r="I62" s="12">
        <v>3432</v>
      </c>
      <c r="J62" s="13">
        <v>68349</v>
      </c>
      <c r="K62" s="61">
        <f t="shared" si="1"/>
        <v>0.05021287802308739</v>
      </c>
      <c r="L62" s="91"/>
      <c r="M62" s="3"/>
      <c r="N62" s="11"/>
      <c r="O62" s="14"/>
      <c r="P62" s="13"/>
      <c r="Q62" s="61"/>
      <c r="R62" s="76"/>
      <c r="S62" s="3"/>
      <c r="T62" s="45" t="s">
        <v>68</v>
      </c>
      <c r="U62" s="12">
        <v>29242</v>
      </c>
      <c r="V62" s="13">
        <v>60506</v>
      </c>
      <c r="W62" s="69">
        <f t="shared" si="3"/>
        <v>0.4832909132978548</v>
      </c>
      <c r="X62" s="104"/>
      <c r="Y62" s="1"/>
    </row>
    <row r="63" spans="1:25" ht="17.25" thickBot="1">
      <c r="A63" s="49" t="s">
        <v>84</v>
      </c>
      <c r="B63" s="50"/>
      <c r="C63" s="51"/>
      <c r="D63" s="52"/>
      <c r="E63" s="66"/>
      <c r="F63" s="50"/>
      <c r="G63" s="4"/>
      <c r="H63" s="50">
        <v>3655</v>
      </c>
      <c r="I63" s="51">
        <v>37269</v>
      </c>
      <c r="J63" s="52">
        <v>62942</v>
      </c>
      <c r="K63" s="66">
        <f t="shared" si="1"/>
        <v>0.5921165517460519</v>
      </c>
      <c r="L63" s="96"/>
      <c r="M63" s="4"/>
      <c r="N63" s="50"/>
      <c r="O63" s="53"/>
      <c r="P63" s="52"/>
      <c r="Q63" s="66"/>
      <c r="R63" s="81"/>
      <c r="S63" s="4"/>
      <c r="T63" s="54" t="s">
        <v>69</v>
      </c>
      <c r="U63" s="51">
        <v>29947</v>
      </c>
      <c r="V63" s="52">
        <v>62980</v>
      </c>
      <c r="W63" s="74">
        <f t="shared" si="3"/>
        <v>0.4755001587805653</v>
      </c>
      <c r="X63" s="105"/>
      <c r="Y63" s="1"/>
    </row>
  </sheetData>
  <mergeCells count="34">
    <mergeCell ref="W24:W27"/>
    <mergeCell ref="W22:W23"/>
    <mergeCell ref="X40:X45"/>
    <mergeCell ref="X46:X51"/>
    <mergeCell ref="R22:R23"/>
    <mergeCell ref="R36:R37"/>
    <mergeCell ref="R40:R45"/>
    <mergeCell ref="X58:X63"/>
    <mergeCell ref="X52:X57"/>
    <mergeCell ref="W36:W39"/>
    <mergeCell ref="W34:W35"/>
    <mergeCell ref="W32:W33"/>
    <mergeCell ref="W30:W31"/>
    <mergeCell ref="W28:W29"/>
    <mergeCell ref="L30:L31"/>
    <mergeCell ref="L32:L33"/>
    <mergeCell ref="L34:L35"/>
    <mergeCell ref="L1:L4"/>
    <mergeCell ref="L58:L63"/>
    <mergeCell ref="L52:L55"/>
    <mergeCell ref="L46:L51"/>
    <mergeCell ref="L40:L45"/>
    <mergeCell ref="F30:F31"/>
    <mergeCell ref="F32:F33"/>
    <mergeCell ref="F34:F35"/>
    <mergeCell ref="F36:F39"/>
    <mergeCell ref="F18:F21"/>
    <mergeCell ref="F22:F23"/>
    <mergeCell ref="F24:F27"/>
    <mergeCell ref="F28:F29"/>
    <mergeCell ref="F1:F4"/>
    <mergeCell ref="F5:F8"/>
    <mergeCell ref="F9:F13"/>
    <mergeCell ref="F14:F17"/>
  </mergeCells>
  <printOptions/>
  <pageMargins left="0.3937007874015748" right="0.3937007874015748" top="0.3937007874015748" bottom="0.3937007874015748" header="0.2" footer="0"/>
  <pageSetup horizontalDpi="300" verticalDpi="300" orientation="landscape" paperSize="9" r:id="rId1"/>
  <headerFooter alignWithMargins="0">
    <oddHeader>&amp;RMacronix Proprietary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2" footer="0.5"/>
  <pageSetup horizontalDpi="600" verticalDpi="600" orientation="portrait" r:id="rId1"/>
  <headerFooter alignWithMargins="0">
    <oddHeader>&amp;RMacronix Proprietary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2" footer="0.5"/>
  <pageSetup horizontalDpi="600" verticalDpi="600" orientation="portrait" r:id="rId1"/>
  <headerFooter alignWithMargins="0">
    <oddHeader>&amp;RMacronix Proprietary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E3:E4"/>
  <sheetViews>
    <sheetView workbookViewId="0" topLeftCell="A1">
      <selection activeCell="A1" sqref="A1"/>
    </sheetView>
  </sheetViews>
  <sheetFormatPr defaultColWidth="9.00390625" defaultRowHeight="16.5"/>
  <sheetData>
    <row r="3" ht="25.5">
      <c r="E3" s="115" t="s">
        <v>86</v>
      </c>
    </row>
    <row r="4" ht="25.5">
      <c r="E4" s="115" t="s">
        <v>87</v>
      </c>
    </row>
  </sheetData>
  <sheetProtection password="8714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王建興</dc:creator>
  <cp:keywords/>
  <dc:description/>
  <cp:lastModifiedBy>MLWANG</cp:lastModifiedBy>
  <cp:lastPrinted>2002-09-29T15:46:02Z</cp:lastPrinted>
  <dcterms:created xsi:type="dcterms:W3CDTF">2002-09-18T16:29:10Z</dcterms:created>
  <dcterms:modified xsi:type="dcterms:W3CDTF">2011-05-25T03:23:12Z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XICSecret">
    <vt:lpwstr>Proprietary</vt:lpwstr>
  </property>
</Properties>
</file>